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<sst xmlns="http://schemas.openxmlformats.org/spreadsheetml/2006/main" count="62" uniqueCount="62">
  <si>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</si>
  <si>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</si>
  <si>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</si>
  <si>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</si>
  <si>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</si>
  <si>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</si>
  <si>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</si>
  <si>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</si>
  <si>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</si>
  <si>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</si>
  <si>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</si>
  <si>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</si>
  <si>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</si>
  <si>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</si>
  <si>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</si>
  <si>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</si>
  <si>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</si>
  <si>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</si>
  <si>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</si>
  <si>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</si>
  <si>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</si>
  <si>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</si>
  <si>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</si>
  <si>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</si>
  <si>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</si>
  <si>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</si>
  <si>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</si>
  <si>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</si>
  <si>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</si>
  <si>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</si>
  <si>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</si>
  <si>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</si>
  <si>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</si>
  <si>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</si>
  <si>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</si>
  <si>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</si>
  <si>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</si>
  <si>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</si>
  <si>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</si>
  <si>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</si>
  <si>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</si>
  <si>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</si>
  <si>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</si>
  <si>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</si>
  <si>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</si>
  <si>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Ремонт асфальтового покрытия 34м2</t>
  </si>
  <si>
    <t>Восстановление огаждения газонов, дет.площадок 7м</t>
  </si>
  <si>
    <t>Запсибтранстелеком</t>
  </si>
  <si>
    <t>2.13</t>
  </si>
  <si>
    <t>2.14</t>
  </si>
  <si>
    <t>2.15</t>
  </si>
  <si>
    <t>2.16</t>
  </si>
  <si>
    <t>Задоженность (-), переплата (+) посостоянию на 01.11.2015</t>
  </si>
  <si>
    <t>Установка дверок на цокольные окна</t>
  </si>
  <si>
    <t>Ремонт входов в подъезды 3шт.</t>
  </si>
  <si>
    <t>Восстановление теплоизоляции трубопровода 120м</t>
  </si>
  <si>
    <t>У становка песочного дворика с горкой на детской площадке</t>
  </si>
  <si>
    <t>Ремонт лестницы у детской площадке</t>
  </si>
  <si>
    <t>Установка датчиков движения в подъездах №1,2,3 на каждом этаже</t>
  </si>
  <si>
    <t>Установка козырьков над входом в подъезды 3шт.</t>
  </si>
  <si>
    <t>План работ и услуг по содержанию и ремонту общего имущества МКД на 2016 год по адресу:                                                       Веры Кащеевой, 13</t>
  </si>
  <si>
    <t>Утвержден общим сообранием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</si>
</sst>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E8" sqref="E8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4.5" customHeight="1">
      <c r="D1" s="59" t="s">
        <v>61</v>
      </c>
    </row>
    <row r="2" spans="1:6" ht="30" customHeight="1">
      <c r="A2" s="50" t="s">
        <v>60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3</v>
      </c>
      <c r="D5" s="55"/>
      <c r="E5" s="55"/>
    </row>
    <row r="6" spans="2:5" ht="15">
      <c r="B6" s="9" t="s">
        <v>2</v>
      </c>
      <c r="C6" s="54">
        <v>6064.66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52</v>
      </c>
    </row>
    <row r="11" spans="1:6" ht="27" customHeight="1">
      <c r="A11" s="14" t="s">
        <v>7</v>
      </c>
      <c r="B11" s="15" t="s">
        <v>33</v>
      </c>
      <c r="C11" s="16">
        <f>D11*C6</f>
        <v>28140.022399999998</v>
      </c>
      <c r="D11" s="16">
        <v>4.64</v>
      </c>
      <c r="E11" s="17">
        <f>C11*12</f>
        <v>337680.26879999996</v>
      </c>
      <c r="F11" s="56">
        <v>312059.93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2850.3902</v>
      </c>
      <c r="D13" s="17">
        <v>0.47</v>
      </c>
      <c r="E13" s="17">
        <f>C13*12</f>
        <v>34204.6824</v>
      </c>
      <c r="F13" s="57"/>
    </row>
    <row r="14" spans="1:6" ht="19.5" customHeight="1">
      <c r="A14" s="20" t="s">
        <v>12</v>
      </c>
      <c r="B14" s="21" t="s">
        <v>36</v>
      </c>
      <c r="C14" s="17">
        <v>1350</v>
      </c>
      <c r="D14" s="17">
        <f>C14/C6</f>
        <v>0.22260110212279008</v>
      </c>
      <c r="E14" s="17">
        <f>C14*12</f>
        <v>16200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83.25</v>
      </c>
      <c r="D15" s="17">
        <f>C15/C6</f>
        <v>0.013727067964238721</v>
      </c>
      <c r="E15" s="17">
        <f>333*3</f>
        <v>999</v>
      </c>
      <c r="F15" s="57"/>
    </row>
    <row r="16" spans="1:6" ht="18.75">
      <c r="A16" s="41" t="s">
        <v>14</v>
      </c>
      <c r="B16" s="43" t="s">
        <v>58</v>
      </c>
      <c r="C16" s="17">
        <f t="shared" si="0"/>
        <v>562.5</v>
      </c>
      <c r="D16" s="17">
        <f>C16/C6</f>
        <v>0.09275045921782919</v>
      </c>
      <c r="E16" s="2">
        <v>6750</v>
      </c>
      <c r="F16" s="57"/>
    </row>
    <row r="17" spans="1:6" ht="18.75">
      <c r="A17" s="41" t="s">
        <v>15</v>
      </c>
      <c r="B17" s="43" t="s">
        <v>56</v>
      </c>
      <c r="C17" s="17">
        <f t="shared" si="0"/>
        <v>10000</v>
      </c>
      <c r="D17" s="17">
        <f>C17/C6</f>
        <v>1.648897052761408</v>
      </c>
      <c r="E17" s="2">
        <v>120000</v>
      </c>
      <c r="F17" s="57"/>
    </row>
    <row r="18" spans="1:6" ht="18.75">
      <c r="A18" s="41" t="s">
        <v>16</v>
      </c>
      <c r="B18" s="1" t="s">
        <v>45</v>
      </c>
      <c r="C18" s="17">
        <f t="shared" si="0"/>
        <v>2550</v>
      </c>
      <c r="D18" s="17">
        <f>C18/C6</f>
        <v>0.42046874845415905</v>
      </c>
      <c r="E18" s="2">
        <f>34*900</f>
        <v>30600</v>
      </c>
      <c r="F18" s="57"/>
    </row>
    <row r="19" spans="1:6" ht="18.75">
      <c r="A19" s="41" t="s">
        <v>17</v>
      </c>
      <c r="B19" s="1" t="s">
        <v>46</v>
      </c>
      <c r="C19" s="17">
        <f t="shared" si="0"/>
        <v>583.3333333333334</v>
      </c>
      <c r="D19" s="17">
        <f>C19/C6</f>
        <v>0.09618566141108213</v>
      </c>
      <c r="E19" s="2">
        <v>7000</v>
      </c>
      <c r="F19" s="57"/>
    </row>
    <row r="20" spans="1:6" ht="21" customHeight="1">
      <c r="A20" s="41" t="s">
        <v>18</v>
      </c>
      <c r="B20" s="1" t="s">
        <v>55</v>
      </c>
      <c r="C20" s="17">
        <f t="shared" si="0"/>
        <v>3000</v>
      </c>
      <c r="D20" s="17">
        <f>C20/C6</f>
        <v>0.4946691158284224</v>
      </c>
      <c r="E20" s="2">
        <v>36000</v>
      </c>
      <c r="F20" s="57"/>
    </row>
    <row r="21" spans="1:6" ht="18.75">
      <c r="A21" s="41" t="s">
        <v>19</v>
      </c>
      <c r="B21" s="1" t="s">
        <v>53</v>
      </c>
      <c r="C21" s="17">
        <f t="shared" si="0"/>
        <v>1666.6666666666667</v>
      </c>
      <c r="D21" s="17">
        <f>C21/C6</f>
        <v>0.2748161754602347</v>
      </c>
      <c r="E21" s="2">
        <v>20000</v>
      </c>
      <c r="F21" s="57"/>
    </row>
    <row r="22" spans="1:6" ht="18.75">
      <c r="A22" s="41" t="s">
        <v>20</v>
      </c>
      <c r="B22" s="1" t="s">
        <v>54</v>
      </c>
      <c r="C22" s="17">
        <f t="shared" si="0"/>
        <v>1666.6666666666667</v>
      </c>
      <c r="D22" s="17">
        <f>C22/C6</f>
        <v>0.2748161754602347</v>
      </c>
      <c r="E22" s="2">
        <v>20000</v>
      </c>
      <c r="F22" s="57"/>
    </row>
    <row r="23" spans="1:6" ht="18.75">
      <c r="A23" s="41" t="s">
        <v>28</v>
      </c>
      <c r="B23" s="43" t="s">
        <v>57</v>
      </c>
      <c r="C23" s="17">
        <f aca="true" t="shared" si="1" ref="C23:C28">E23/12</f>
        <v>750</v>
      </c>
      <c r="D23" s="17">
        <f>C23/C6</f>
        <v>0.1236672789571056</v>
      </c>
      <c r="E23" s="2">
        <v>9000</v>
      </c>
      <c r="F23" s="57"/>
    </row>
    <row r="24" spans="1:6" ht="18.75">
      <c r="A24" s="41" t="s">
        <v>39</v>
      </c>
      <c r="B24" s="43" t="s">
        <v>59</v>
      </c>
      <c r="C24" s="17">
        <f t="shared" si="1"/>
        <v>12500</v>
      </c>
      <c r="D24" s="17">
        <f>C24/C6</f>
        <v>2.06112131595176</v>
      </c>
      <c r="E24" s="2">
        <v>150000</v>
      </c>
      <c r="F24" s="57"/>
    </row>
    <row r="25" spans="1:6" ht="18.75">
      <c r="A25" s="41" t="s">
        <v>48</v>
      </c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 t="s">
        <v>49</v>
      </c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 t="s">
        <v>50</v>
      </c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 t="s">
        <v>51</v>
      </c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37562.806866666666</v>
      </c>
      <c r="D29" s="16">
        <f>D23+D22+D21+D20+D19+D18+D17+D16+D15+D14+D13+D24+D25+D26+D27+D28</f>
        <v>6.193720153589264</v>
      </c>
      <c r="E29" s="16">
        <f>E23+E22+E21+E20+E19+E18+E17+E16+E15+E14+E13+E24+E25+E26+E27+E28</f>
        <v>450753.6824</v>
      </c>
      <c r="F29" s="57"/>
    </row>
    <row r="30" spans="1:6" ht="37.5">
      <c r="A30" s="10" t="s">
        <v>22</v>
      </c>
      <c r="B30" s="22" t="s">
        <v>40</v>
      </c>
      <c r="C30" s="16">
        <f>D30*C6</f>
        <v>9339.5764</v>
      </c>
      <c r="D30" s="23">
        <f>ROUND((D29+D11)/84.6*12,2)</f>
        <v>1.54</v>
      </c>
      <c r="E30" s="16">
        <f>D30*12*C6</f>
        <v>112074.9168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2721.42</v>
      </c>
      <c r="D31" s="16">
        <f>C31/C6</f>
        <v>0.44873414173259507</v>
      </c>
      <c r="E31" s="16">
        <f>ROUND((E29+E11)/84.5*3.5,2)</f>
        <v>32657.03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12.822454295321858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8.495199758381617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2860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3250</v>
      </c>
      <c r="D38" s="35"/>
      <c r="E38" s="35"/>
      <c r="F38" s="36"/>
    </row>
    <row r="39" spans="1:6" ht="18">
      <c r="A39" s="32"/>
      <c r="B39" s="37" t="s">
        <v>43</v>
      </c>
      <c r="C39" s="38">
        <v>150</v>
      </c>
      <c r="D39" s="35"/>
      <c r="E39" s="35"/>
      <c r="F39" s="36"/>
    </row>
    <row r="40" spans="1:6" ht="18">
      <c r="A40" s="32"/>
      <c r="B40" s="37" t="s">
        <v>44</v>
      </c>
      <c r="C40" s="38">
        <v>150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2100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47</v>
      </c>
      <c r="C45" s="38">
        <v>500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2015-12-16T04:23:13Z</cp:lastPrinted>
  <dcterms:created xsi:type="dcterms:W3CDTF">2006-09-28T05:33:49Z</dcterms:created>
  <dcterms:modified xsi:type="dcterms:W3CDTF">2016-01-20T07:08:26Z</dcterms:modified>
  <cp:category/>
  <cp:version/>
  <cp:contentType/>
  <cp:contentStatus/>
</cp:coreProperties>
</file>